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D32" i="1"/>
  <c r="E32" i="1"/>
  <c r="F32" i="1"/>
  <c r="G32" i="1"/>
  <c r="H32" i="1"/>
  <c r="I32" i="1"/>
  <c r="J32" i="1"/>
  <c r="K32" i="1"/>
  <c r="L32" i="1"/>
  <c r="M32" i="1"/>
  <c r="D31" i="1"/>
  <c r="E31" i="1"/>
  <c r="F31" i="1"/>
  <c r="G31" i="1"/>
  <c r="H31" i="1"/>
  <c r="I31" i="1"/>
  <c r="J31" i="1"/>
  <c r="K31" i="1"/>
  <c r="L31" i="1"/>
  <c r="M31" i="1"/>
  <c r="D30" i="1"/>
  <c r="E30" i="1"/>
  <c r="F30" i="1"/>
  <c r="G30" i="1"/>
  <c r="H30" i="1"/>
  <c r="I30" i="1"/>
  <c r="J30" i="1"/>
  <c r="K30" i="1"/>
  <c r="L30" i="1"/>
  <c r="M30" i="1"/>
  <c r="D29" i="1"/>
  <c r="E29" i="1"/>
  <c r="F29" i="1"/>
  <c r="G29" i="1"/>
  <c r="H29" i="1"/>
  <c r="I29" i="1"/>
  <c r="J29" i="1"/>
  <c r="K29" i="1"/>
  <c r="L29" i="1"/>
  <c r="M29" i="1"/>
  <c r="D28" i="1"/>
  <c r="E28" i="1"/>
  <c r="F28" i="1"/>
  <c r="G28" i="1"/>
  <c r="H28" i="1"/>
  <c r="I28" i="1"/>
  <c r="J28" i="1"/>
  <c r="K28" i="1"/>
  <c r="L28" i="1"/>
  <c r="M28" i="1"/>
  <c r="C33" i="1"/>
  <c r="C32" i="1"/>
  <c r="C31" i="1"/>
  <c r="C30" i="1"/>
  <c r="C29" i="1"/>
  <c r="C28" i="1"/>
  <c r="C34" i="1" s="1"/>
  <c r="D25" i="1"/>
  <c r="E25" i="1"/>
  <c r="F25" i="1"/>
  <c r="G25" i="1"/>
  <c r="H25" i="1"/>
  <c r="I25" i="1"/>
  <c r="J25" i="1"/>
  <c r="K25" i="1"/>
  <c r="L25" i="1"/>
  <c r="M25" i="1"/>
  <c r="D24" i="1"/>
  <c r="E24" i="1"/>
  <c r="F24" i="1"/>
  <c r="G24" i="1"/>
  <c r="H24" i="1"/>
  <c r="I24" i="1"/>
  <c r="J24" i="1"/>
  <c r="K24" i="1"/>
  <c r="L24" i="1"/>
  <c r="M24" i="1"/>
  <c r="D23" i="1"/>
  <c r="E23" i="1"/>
  <c r="F23" i="1"/>
  <c r="G23" i="1"/>
  <c r="H23" i="1"/>
  <c r="I23" i="1"/>
  <c r="J23" i="1"/>
  <c r="K23" i="1"/>
  <c r="L23" i="1"/>
  <c r="M23" i="1"/>
  <c r="D22" i="1"/>
  <c r="E22" i="1"/>
  <c r="F22" i="1"/>
  <c r="G22" i="1"/>
  <c r="H22" i="1"/>
  <c r="I22" i="1"/>
  <c r="J22" i="1"/>
  <c r="K22" i="1"/>
  <c r="L22" i="1"/>
  <c r="M22" i="1"/>
  <c r="D21" i="1"/>
  <c r="E21" i="1"/>
  <c r="F21" i="1"/>
  <c r="G21" i="1"/>
  <c r="H21" i="1"/>
  <c r="I21" i="1"/>
  <c r="J21" i="1"/>
  <c r="K21" i="1"/>
  <c r="L21" i="1"/>
  <c r="M21" i="1"/>
  <c r="D20" i="1"/>
  <c r="E20" i="1"/>
  <c r="F20" i="1"/>
  <c r="G20" i="1"/>
  <c r="H20" i="1"/>
  <c r="I20" i="1"/>
  <c r="J20" i="1"/>
  <c r="K20" i="1"/>
  <c r="L20" i="1"/>
  <c r="M20" i="1"/>
  <c r="D19" i="1"/>
  <c r="E19" i="1"/>
  <c r="F19" i="1"/>
  <c r="G19" i="1"/>
  <c r="H19" i="1"/>
  <c r="I19" i="1"/>
  <c r="J19" i="1"/>
  <c r="K19" i="1"/>
  <c r="L19" i="1"/>
  <c r="M19" i="1"/>
  <c r="D18" i="1"/>
  <c r="E18" i="1"/>
  <c r="F18" i="1"/>
  <c r="G18" i="1"/>
  <c r="H18" i="1"/>
  <c r="I18" i="1"/>
  <c r="J18" i="1"/>
  <c r="K18" i="1"/>
  <c r="L18" i="1"/>
  <c r="M18" i="1"/>
  <c r="D17" i="1"/>
  <c r="N17" i="1" s="1"/>
  <c r="E17" i="1"/>
  <c r="F17" i="1"/>
  <c r="G17" i="1"/>
  <c r="H17" i="1"/>
  <c r="I17" i="1"/>
  <c r="J17" i="1"/>
  <c r="K17" i="1"/>
  <c r="L17" i="1"/>
  <c r="M17" i="1"/>
  <c r="D16" i="1"/>
  <c r="E16" i="1"/>
  <c r="F16" i="1"/>
  <c r="G16" i="1"/>
  <c r="H16" i="1"/>
  <c r="I16" i="1"/>
  <c r="J16" i="1"/>
  <c r="K16" i="1"/>
  <c r="L16" i="1"/>
  <c r="M16" i="1"/>
  <c r="D15" i="1"/>
  <c r="E15" i="1"/>
  <c r="F15" i="1"/>
  <c r="G15" i="1"/>
  <c r="H15" i="1"/>
  <c r="I15" i="1"/>
  <c r="J15" i="1"/>
  <c r="K15" i="1"/>
  <c r="L15" i="1"/>
  <c r="M15" i="1"/>
  <c r="D14" i="1"/>
  <c r="E14" i="1"/>
  <c r="F14" i="1"/>
  <c r="G14" i="1"/>
  <c r="H14" i="1"/>
  <c r="I14" i="1"/>
  <c r="J14" i="1"/>
  <c r="K14" i="1"/>
  <c r="L14" i="1"/>
  <c r="M14" i="1"/>
  <c r="D13" i="1"/>
  <c r="E13" i="1"/>
  <c r="F13" i="1"/>
  <c r="G13" i="1"/>
  <c r="H13" i="1"/>
  <c r="I13" i="1"/>
  <c r="J13" i="1"/>
  <c r="K13" i="1"/>
  <c r="L13" i="1"/>
  <c r="M13" i="1"/>
  <c r="D12" i="1"/>
  <c r="E12" i="1"/>
  <c r="F12" i="1"/>
  <c r="G12" i="1"/>
  <c r="H12" i="1"/>
  <c r="I12" i="1"/>
  <c r="J12" i="1"/>
  <c r="K12" i="1"/>
  <c r="L12" i="1"/>
  <c r="M12" i="1"/>
  <c r="C14" i="1"/>
  <c r="C25" i="1"/>
  <c r="C24" i="1"/>
  <c r="C23" i="1"/>
  <c r="N23" i="1" s="1"/>
  <c r="C22" i="1"/>
  <c r="C21" i="1"/>
  <c r="C20" i="1"/>
  <c r="C19" i="1"/>
  <c r="C18" i="1"/>
  <c r="C17" i="1"/>
  <c r="C16" i="1"/>
  <c r="C15" i="1"/>
  <c r="C13" i="1"/>
  <c r="C12" i="1"/>
  <c r="D11" i="1"/>
  <c r="E11" i="1"/>
  <c r="F11" i="1"/>
  <c r="G11" i="1"/>
  <c r="H11" i="1"/>
  <c r="I11" i="1"/>
  <c r="J11" i="1"/>
  <c r="K11" i="1"/>
  <c r="L11" i="1"/>
  <c r="M11" i="1"/>
  <c r="C11" i="1"/>
  <c r="D8" i="1"/>
  <c r="E8" i="1"/>
  <c r="F8" i="1"/>
  <c r="G8" i="1"/>
  <c r="H8" i="1"/>
  <c r="I8" i="1"/>
  <c r="J8" i="1"/>
  <c r="K8" i="1"/>
  <c r="L8" i="1"/>
  <c r="M8" i="1"/>
  <c r="C8" i="1"/>
  <c r="C6" i="1"/>
  <c r="D4" i="1"/>
  <c r="E4" i="1"/>
  <c r="F4" i="1"/>
  <c r="G4" i="1"/>
  <c r="H4" i="1"/>
  <c r="I4" i="1"/>
  <c r="J4" i="1"/>
  <c r="K4" i="1"/>
  <c r="L4" i="1"/>
  <c r="M4" i="1"/>
  <c r="C4" i="1"/>
  <c r="D3" i="1"/>
  <c r="E3" i="1"/>
  <c r="F3" i="1"/>
  <c r="G3" i="1"/>
  <c r="H3" i="1"/>
  <c r="I3" i="1"/>
  <c r="J3" i="1"/>
  <c r="K3" i="1"/>
  <c r="L3" i="1"/>
  <c r="M3" i="1"/>
  <c r="C3" i="1"/>
  <c r="B34" i="1"/>
  <c r="N32" i="1"/>
  <c r="N19" i="1"/>
  <c r="N6" i="1"/>
  <c r="B5" i="1"/>
  <c r="B7" i="1" s="1"/>
  <c r="B26" i="1"/>
  <c r="N24" i="1" l="1"/>
  <c r="J5" i="1"/>
  <c r="J7" i="1" s="1"/>
  <c r="F5" i="1"/>
  <c r="F7" i="1" s="1"/>
  <c r="N20" i="1"/>
  <c r="N22" i="1"/>
  <c r="N13" i="1"/>
  <c r="N29" i="1"/>
  <c r="N16" i="1"/>
  <c r="N15" i="1"/>
  <c r="N12" i="1"/>
  <c r="H26" i="1"/>
  <c r="M5" i="1"/>
  <c r="M7" i="1" s="1"/>
  <c r="I5" i="1"/>
  <c r="I7" i="1" s="1"/>
  <c r="E5" i="1"/>
  <c r="E7" i="1" s="1"/>
  <c r="N33" i="1"/>
  <c r="E34" i="1"/>
  <c r="I34" i="1"/>
  <c r="N31" i="1"/>
  <c r="N30" i="1"/>
  <c r="D34" i="1"/>
  <c r="L34" i="1"/>
  <c r="B35" i="1"/>
  <c r="N28" i="1"/>
  <c r="M34" i="1"/>
  <c r="N25" i="1"/>
  <c r="N3" i="1"/>
  <c r="K5" i="1"/>
  <c r="K7" i="1" s="1"/>
  <c r="G5" i="1"/>
  <c r="G7" i="1" s="1"/>
  <c r="C5" i="1"/>
  <c r="J34" i="1"/>
  <c r="F34" i="1"/>
  <c r="H34" i="1"/>
  <c r="G34" i="1"/>
  <c r="K34" i="1"/>
  <c r="N18" i="1"/>
  <c r="N21" i="1"/>
  <c r="M26" i="1"/>
  <c r="L26" i="1"/>
  <c r="D26" i="1"/>
  <c r="G26" i="1"/>
  <c r="J26" i="1"/>
  <c r="F26" i="1"/>
  <c r="I26" i="1"/>
  <c r="E26" i="1"/>
  <c r="E35" i="1" s="1"/>
  <c r="N14" i="1"/>
  <c r="K26" i="1"/>
  <c r="C26" i="1"/>
  <c r="C35" i="1" s="1"/>
  <c r="N11" i="1"/>
  <c r="N8" i="1"/>
  <c r="N4" i="1"/>
  <c r="L5" i="1"/>
  <c r="L7" i="1" s="1"/>
  <c r="H5" i="1"/>
  <c r="H7" i="1" s="1"/>
  <c r="D5" i="1"/>
  <c r="D7" i="1" s="1"/>
  <c r="H35" i="1" l="1"/>
  <c r="I35" i="1"/>
  <c r="L35" i="1"/>
  <c r="D35" i="1"/>
  <c r="M35" i="1"/>
  <c r="F35" i="1"/>
  <c r="J35" i="1"/>
  <c r="D9" i="1"/>
  <c r="D36" i="1" s="1"/>
  <c r="C7" i="1"/>
  <c r="N7" i="1" s="1"/>
  <c r="B9" i="1"/>
  <c r="B36" i="1" s="1"/>
  <c r="I9" i="1"/>
  <c r="I36" i="1" s="1"/>
  <c r="N34" i="1"/>
  <c r="G35" i="1"/>
  <c r="K35" i="1"/>
  <c r="N26" i="1"/>
  <c r="H9" i="1"/>
  <c r="H36" i="1" s="1"/>
  <c r="M9" i="1"/>
  <c r="M36" i="1" s="1"/>
  <c r="L9" i="1"/>
  <c r="L36" i="1" s="1"/>
  <c r="F9" i="1"/>
  <c r="F36" i="1" s="1"/>
  <c r="K9" i="1"/>
  <c r="K36" i="1" s="1"/>
  <c r="E9" i="1"/>
  <c r="E36" i="1" s="1"/>
  <c r="J9" i="1"/>
  <c r="J36" i="1" s="1"/>
  <c r="G9" i="1"/>
  <c r="G36" i="1" s="1"/>
  <c r="N5" i="1"/>
  <c r="O7" i="1" l="1"/>
  <c r="O13" i="1"/>
  <c r="O17" i="1"/>
  <c r="O21" i="1"/>
  <c r="O25" i="1"/>
  <c r="O30" i="1"/>
  <c r="O34" i="1"/>
  <c r="O14" i="1"/>
  <c r="O18" i="1"/>
  <c r="O22" i="1"/>
  <c r="O26" i="1"/>
  <c r="O31" i="1"/>
  <c r="O11" i="1"/>
  <c r="O15" i="1"/>
  <c r="O19" i="1"/>
  <c r="O23" i="1"/>
  <c r="O28" i="1"/>
  <c r="O32" i="1"/>
  <c r="O8" i="1"/>
  <c r="O12" i="1"/>
  <c r="O16" i="1"/>
  <c r="O20" i="1"/>
  <c r="O24" i="1"/>
  <c r="O29" i="1"/>
  <c r="O33" i="1"/>
  <c r="O6" i="1"/>
  <c r="N35" i="1"/>
  <c r="O35" i="1" s="1"/>
  <c r="C9" i="1"/>
  <c r="C36" i="1" s="1"/>
  <c r="N36" i="1" s="1"/>
  <c r="O36" i="1" s="1"/>
  <c r="N9" i="1" l="1"/>
  <c r="O9" i="1" s="1"/>
</calcChain>
</file>

<file path=xl/sharedStrings.xml><?xml version="1.0" encoding="utf-8"?>
<sst xmlns="http://schemas.openxmlformats.org/spreadsheetml/2006/main" count="53" uniqueCount="52">
  <si>
    <t>January</t>
  </si>
  <si>
    <t>February</t>
  </si>
  <si>
    <t>March</t>
  </si>
  <si>
    <t>April</t>
  </si>
  <si>
    <t>May</t>
  </si>
  <si>
    <t xml:space="preserve">June </t>
  </si>
  <si>
    <t xml:space="preserve">July </t>
  </si>
  <si>
    <t>August</t>
  </si>
  <si>
    <t>Sept.</t>
  </si>
  <si>
    <t>Oct.</t>
  </si>
  <si>
    <t>Nov.</t>
  </si>
  <si>
    <t>Dec.</t>
  </si>
  <si>
    <t>YTD</t>
  </si>
  <si>
    <t>Health Insurance</t>
  </si>
  <si>
    <t>Life Insurance</t>
  </si>
  <si>
    <t>Auto Insurance</t>
  </si>
  <si>
    <t>Disability Insurance</t>
  </si>
  <si>
    <t>Home Repairs</t>
  </si>
  <si>
    <t>Income</t>
  </si>
  <si>
    <t>Spending Plan</t>
  </si>
  <si>
    <t>Income 1</t>
  </si>
  <si>
    <t>Income 2</t>
  </si>
  <si>
    <t>GROSS $</t>
  </si>
  <si>
    <t>NET $</t>
  </si>
  <si>
    <t>Lawn Care</t>
  </si>
  <si>
    <t>Less State/Federal Taxes</t>
  </si>
  <si>
    <t>Transporation</t>
  </si>
  <si>
    <t>Student Loans</t>
  </si>
  <si>
    <t>Food &amp; Groceries</t>
  </si>
  <si>
    <t>Total Purchases</t>
  </si>
  <si>
    <t>Charity (other)</t>
  </si>
  <si>
    <t>Entertainment/eating out</t>
  </si>
  <si>
    <t>Autos Loan(s)</t>
  </si>
  <si>
    <t>Clothing, Haircuts</t>
  </si>
  <si>
    <t>Total Expenses</t>
  </si>
  <si>
    <t>Purchases:</t>
  </si>
  <si>
    <t>Monthly Expenses:</t>
  </si>
  <si>
    <t xml:space="preserve">Edit the January number </t>
  </si>
  <si>
    <t>and the other fields will adjust</t>
  </si>
  <si>
    <t>Instructions:</t>
  </si>
  <si>
    <t>%</t>
  </si>
  <si>
    <t>Internet/TV</t>
  </si>
  <si>
    <t>Child Care / Preschool</t>
  </si>
  <si>
    <t>Extracurricular (eg. Piano lessons)</t>
  </si>
  <si>
    <t>Mortgage/escrows, HOA, Rent</t>
  </si>
  <si>
    <t>Gas Company</t>
  </si>
  <si>
    <t>Power Company</t>
  </si>
  <si>
    <t>City Utilities (water, sewer)</t>
  </si>
  <si>
    <t>Medical/Dental Expenses</t>
  </si>
  <si>
    <t>Less FICA Taxes (SS &amp; Medicare)</t>
  </si>
  <si>
    <t>Bottom Line</t>
  </si>
  <si>
    <t>Roth IRA /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</si>
</sst>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,sans-serif"/>
      <family val="2"/>
    </font>
    <font>
      <b/>
      <u/>
      <sz val="11"/>
      <name val="arial,sans-serif"/>
      <family val="2"/>
    </font>
    <font>
      <sz val="11"/>
      <name val="Calibri"/>
      <family val="2"/>
      <scheme val="minor"/>
    </font>
    <font>
      <sz val="10"/>
      <name val="arial,sans-serif"/>
      <family val="2"/>
    </font>
    <font>
      <sz val="10"/>
      <name val="arial,sans-serif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3" xfId="1" applyNumberFormat="1" applyFont="1" applyFill="1" applyBorder="1" applyAlignment="1">
      <alignment wrapText="1"/>
    </xf>
    <xf numFmtId="0" fontId="1" fillId="0" borderId="0" xfId="1" applyNumberFormat="1" applyFont="1" applyFill="1" applyBorder="1" applyAlignment="1">
      <alignment wrapText="1"/>
    </xf>
    <xf numFmtId="0" fontId="1" fillId="6" borderId="0" xfId="1" applyNumberFormat="1" applyFont="1" applyFill="1" applyAlignment="1">
      <alignment wrapText="1"/>
    </xf>
    <xf numFmtId="1" fontId="3" fillId="7" borderId="10" xfId="1" applyNumberFormat="1" applyFont="1" applyFill="1" applyBorder="1" applyAlignment="1"/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/>
    </xf>
    <xf numFmtId="0" fontId="6" fillId="0" borderId="0" xfId="1" applyNumberFormat="1" applyFont="1" applyFill="1" applyAlignment="1"/>
    <xf numFmtId="0" fontId="6" fillId="0" borderId="5" xfId="1" applyNumberFormat="1" applyFont="1" applyFill="1" applyBorder="1" applyAlignment="1"/>
    <xf numFmtId="0" fontId="3" fillId="4" borderId="7" xfId="1" applyNumberFormat="1" applyFont="1" applyFill="1" applyBorder="1" applyAlignment="1"/>
    <xf numFmtId="0" fontId="6" fillId="0" borderId="6" xfId="1" applyNumberFormat="1" applyFont="1" applyFill="1" applyBorder="1" applyAlignment="1"/>
    <xf numFmtId="1" fontId="3" fillId="2" borderId="7" xfId="1" applyNumberFormat="1" applyFont="1" applyFill="1" applyBorder="1" applyAlignment="1"/>
    <xf numFmtId="0" fontId="3" fillId="0" borderId="5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/>
    <xf numFmtId="0" fontId="2" fillId="5" borderId="7" xfId="1" applyNumberFormat="1" applyFont="1" applyFill="1" applyBorder="1" applyAlignment="1">
      <alignment wrapText="1"/>
    </xf>
    <xf numFmtId="42" fontId="0" fillId="0" borderId="0" xfId="0" applyNumberFormat="1"/>
    <xf numFmtId="164" fontId="6" fillId="0" borderId="0" xfId="1" applyNumberFormat="1" applyFont="1" applyFill="1" applyAlignment="1"/>
    <xf numFmtId="164" fontId="3" fillId="7" borderId="10" xfId="1" applyNumberFormat="1" applyFont="1" applyFill="1" applyBorder="1" applyAlignment="1"/>
    <xf numFmtId="164" fontId="5" fillId="0" borderId="0" xfId="0" applyNumberFormat="1" applyFont="1"/>
    <xf numFmtId="164" fontId="3" fillId="4" borderId="8" xfId="1" applyNumberFormat="1" applyFont="1" applyFill="1" applyBorder="1" applyAlignment="1"/>
    <xf numFmtId="164" fontId="3" fillId="2" borderId="11" xfId="1" applyNumberFormat="1" applyFont="1" applyFill="1" applyBorder="1" applyAlignment="1"/>
    <xf numFmtId="164" fontId="3" fillId="7" borderId="1" xfId="1" applyNumberFormat="1" applyFont="1" applyFill="1" applyBorder="1" applyAlignment="1"/>
    <xf numFmtId="164" fontId="1" fillId="6" borderId="0" xfId="1" applyNumberFormat="1" applyFont="1" applyFill="1" applyAlignment="1">
      <alignment wrapText="1"/>
    </xf>
    <xf numFmtId="164" fontId="2" fillId="5" borderId="8" xfId="1" applyNumberFormat="1" applyFont="1" applyFill="1" applyBorder="1" applyAlignment="1">
      <alignment wrapText="1"/>
    </xf>
    <xf numFmtId="164" fontId="2" fillId="7" borderId="9" xfId="1" applyNumberFormat="1" applyFont="1" applyFill="1" applyBorder="1" applyAlignment="1">
      <alignment wrapText="1"/>
    </xf>
    <xf numFmtId="164" fontId="1" fillId="0" borderId="3" xfId="1" applyNumberFormat="1" applyFont="1" applyFill="1" applyBorder="1" applyAlignment="1">
      <alignment wrapText="1"/>
    </xf>
    <xf numFmtId="164" fontId="1" fillId="0" borderId="0" xfId="1" applyNumberFormat="1" applyFont="1" applyFill="1" applyBorder="1" applyAlignment="1">
      <alignment wrapText="1"/>
    </xf>
    <xf numFmtId="164" fontId="7" fillId="0" borderId="0" xfId="1" applyNumberFormat="1" applyFont="1" applyFill="1" applyAlignment="1"/>
    <xf numFmtId="164" fontId="7" fillId="7" borderId="10" xfId="1" applyNumberFormat="1" applyFont="1" applyFill="1" applyBorder="1" applyAlignment="1"/>
    <xf numFmtId="164" fontId="2" fillId="6" borderId="3" xfId="1" applyNumberFormat="1" applyFont="1" applyFill="1" applyBorder="1" applyAlignment="1">
      <alignment wrapText="1"/>
    </xf>
    <xf numFmtId="0" fontId="2" fillId="6" borderId="3" xfId="1" applyNumberFormat="1" applyFont="1" applyFill="1" applyBorder="1" applyAlignment="1">
      <alignment horizontal="center" wrapText="1"/>
    </xf>
    <xf numFmtId="0" fontId="3" fillId="8" borderId="7" xfId="1" applyNumberFormat="1" applyFont="1" applyFill="1" applyBorder="1" applyAlignment="1"/>
    <xf numFmtId="164" fontId="3" fillId="8" borderId="8" xfId="1" applyNumberFormat="1" applyFont="1" applyFill="1" applyBorder="1" applyAlignment="1"/>
    <xf numFmtId="0" fontId="2" fillId="10" borderId="0" xfId="1" applyFont="1" applyFill="1">
      <alignment vertical="center"/>
    </xf>
    <xf numFmtId="164" fontId="2" fillId="10" borderId="0" xfId="1" applyNumberFormat="1" applyFont="1" applyFill="1">
      <alignment vertical="center"/>
    </xf>
    <xf numFmtId="0" fontId="2" fillId="9" borderId="0" xfId="1" applyFont="1" applyFill="1">
      <alignment vertical="center"/>
    </xf>
    <xf numFmtId="164" fontId="2" fillId="9" borderId="0" xfId="1" applyNumberFormat="1" applyFont="1" applyFill="1">
      <alignment vertical="center"/>
    </xf>
    <xf numFmtId="164" fontId="2" fillId="9" borderId="9" xfId="1" applyNumberFormat="1" applyFont="1" applyFill="1" applyBorder="1" applyAlignment="1">
      <alignment wrapText="1"/>
    </xf>
    <xf numFmtId="0" fontId="3" fillId="11" borderId="1" xfId="1" applyNumberFormat="1" applyFont="1" applyFill="1" applyBorder="1" applyAlignment="1">
      <alignment horizontal="center"/>
    </xf>
    <xf numFmtId="9" fontId="5" fillId="0" borderId="0" xfId="2" applyFont="1"/>
    <xf numFmtId="165" fontId="5" fillId="0" borderId="0" xfId="2" applyNumberFormat="1" applyFont="1"/>
    <xf numFmtId="0" fontId="3" fillId="8" borderId="6" xfId="1" applyNumberFormat="1" applyFont="1" applyFill="1" applyBorder="1" applyAlignment="1">
      <alignment horizontal="center"/>
    </xf>
    <xf numFmtId="164" fontId="7" fillId="7" borderId="12" xfId="1" applyNumberFormat="1" applyFont="1" applyFill="1" applyBorder="1" applyAlignment="1"/>
    <xf numFmtId="164" fontId="7" fillId="12" borderId="0" xfId="1" applyNumberFormat="1" applyFont="1" applyFill="1" applyAlignment="1"/>
    <xf numFmtId="164" fontId="6" fillId="12" borderId="0" xfId="1" applyNumberFormat="1" applyFont="1" applyFill="1" applyAlignment="1"/>
    <xf numFmtId="164" fontId="1" fillId="12" borderId="0" xfId="1" applyNumberFormat="1" applyFont="1" applyFill="1" applyAlignment="1">
      <alignment wrapText="1"/>
    </xf>
    <xf numFmtId="164" fontId="1" fillId="12" borderId="3" xfId="1" applyNumberFormat="1" applyFont="1" applyFill="1" applyBorder="1" applyAlignment="1">
      <alignment wrapText="1"/>
    </xf>
    <xf numFmtId="164" fontId="1" fillId="12" borderId="0" xfId="1" applyNumberFormat="1" applyFont="1" applyFill="1" applyBorder="1" applyAlignment="1">
      <alignment wrapText="1"/>
    </xf>
    <xf numFmtId="0" fontId="8" fillId="12" borderId="0" xfId="0" applyFont="1" applyFill="1"/>
    <xf numFmtId="0" fontId="0" fillId="12" borderId="0" xfId="0" applyFill="1"/>
    <xf numFmtId="0" fontId="5" fillId="12" borderId="0" xfId="0" applyFont="1" applyFill="1"/>
    <xf numFmtId="164" fontId="5" fillId="12" borderId="0" xfId="0" applyNumberFormat="1" applyFont="1" applyFill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D12" sqref="D12"/>
    </sheetView>
  </sheetViews>
  <sheetFormatPr defaultRowHeight="15"/>
  <cols>
    <col min="1" max="1" width="29.28515625" customWidth="1"/>
    <col min="2" max="2" width="8.28515625" bestFit="1" customWidth="1"/>
    <col min="3" max="3" width="8.28515625" customWidth="1"/>
    <col min="4" max="8" width="6.5703125" bestFit="1" customWidth="1"/>
    <col min="9" max="9" width="7.140625" bestFit="1" customWidth="1"/>
    <col min="10" max="13" width="6.5703125" bestFit="1" customWidth="1"/>
    <col min="14" max="14" width="11.28515625" bestFit="1" customWidth="1"/>
  </cols>
  <sheetData>
    <row r="1" spans="1:19">
      <c r="A1" s="39" t="s">
        <v>19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42" t="s">
        <v>40</v>
      </c>
      <c r="Q1" s="49" t="s">
        <v>39</v>
      </c>
      <c r="R1" s="50"/>
      <c r="S1" s="50"/>
    </row>
    <row r="2" spans="1:19">
      <c r="A2" s="5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/>
      <c r="Q2" s="51" t="s">
        <v>37</v>
      </c>
      <c r="R2" s="50"/>
      <c r="S2" s="50"/>
    </row>
    <row r="3" spans="1:19">
      <c r="A3" s="9" t="s">
        <v>20</v>
      </c>
      <c r="B3" s="44">
        <v>4000</v>
      </c>
      <c r="C3" s="28">
        <f>$B$3</f>
        <v>4000</v>
      </c>
      <c r="D3" s="28">
        <f t="shared" ref="D3:M3" si="0">$B$3</f>
        <v>4000</v>
      </c>
      <c r="E3" s="28">
        <f t="shared" si="0"/>
        <v>4000</v>
      </c>
      <c r="F3" s="28">
        <f t="shared" si="0"/>
        <v>4000</v>
      </c>
      <c r="G3" s="28">
        <f t="shared" si="0"/>
        <v>4000</v>
      </c>
      <c r="H3" s="28">
        <f t="shared" si="0"/>
        <v>4000</v>
      </c>
      <c r="I3" s="28">
        <f t="shared" si="0"/>
        <v>4000</v>
      </c>
      <c r="J3" s="28">
        <f t="shared" si="0"/>
        <v>4000</v>
      </c>
      <c r="K3" s="28">
        <f t="shared" si="0"/>
        <v>4000</v>
      </c>
      <c r="L3" s="28">
        <f t="shared" si="0"/>
        <v>4000</v>
      </c>
      <c r="M3" s="28">
        <f t="shared" si="0"/>
        <v>4000</v>
      </c>
      <c r="N3" s="29">
        <f t="shared" ref="N3:N9" si="1">SUM(B3:M3)</f>
        <v>48000</v>
      </c>
      <c r="Q3" s="52" t="s">
        <v>38</v>
      </c>
      <c r="R3" s="50"/>
      <c r="S3" s="50"/>
    </row>
    <row r="4" spans="1:19">
      <c r="A4" s="9" t="s">
        <v>21</v>
      </c>
      <c r="B4" s="44">
        <v>3000</v>
      </c>
      <c r="C4" s="28">
        <f>$B$4</f>
        <v>3000</v>
      </c>
      <c r="D4" s="28">
        <f t="shared" ref="D4:M4" si="2">$B$4</f>
        <v>3000</v>
      </c>
      <c r="E4" s="28">
        <f t="shared" si="2"/>
        <v>3000</v>
      </c>
      <c r="F4" s="28">
        <f t="shared" si="2"/>
        <v>3000</v>
      </c>
      <c r="G4" s="28">
        <f t="shared" si="2"/>
        <v>3000</v>
      </c>
      <c r="H4" s="28">
        <f t="shared" si="2"/>
        <v>3000</v>
      </c>
      <c r="I4" s="28">
        <f t="shared" si="2"/>
        <v>3000</v>
      </c>
      <c r="J4" s="28">
        <f t="shared" si="2"/>
        <v>3000</v>
      </c>
      <c r="K4" s="28">
        <f t="shared" si="2"/>
        <v>3000</v>
      </c>
      <c r="L4" s="28">
        <f t="shared" si="2"/>
        <v>3000</v>
      </c>
      <c r="M4" s="28">
        <f t="shared" si="2"/>
        <v>3000</v>
      </c>
      <c r="N4" s="29">
        <f t="shared" si="1"/>
        <v>36000</v>
      </c>
      <c r="O4" s="19"/>
    </row>
    <row r="5" spans="1:19">
      <c r="A5" s="10" t="s">
        <v>22</v>
      </c>
      <c r="B5" s="20">
        <f>SUM(B3:B4)</f>
        <v>7000</v>
      </c>
      <c r="C5" s="20">
        <f>SUM(C3:C4)</f>
        <v>7000</v>
      </c>
      <c r="D5" s="20">
        <f t="shared" ref="D5:M5" si="3">SUM(D3:D4)</f>
        <v>7000</v>
      </c>
      <c r="E5" s="20">
        <f t="shared" si="3"/>
        <v>7000</v>
      </c>
      <c r="F5" s="20">
        <f t="shared" si="3"/>
        <v>7000</v>
      </c>
      <c r="G5" s="20">
        <f t="shared" si="3"/>
        <v>7000</v>
      </c>
      <c r="H5" s="20">
        <f t="shared" si="3"/>
        <v>7000</v>
      </c>
      <c r="I5" s="20">
        <f t="shared" si="3"/>
        <v>7000</v>
      </c>
      <c r="J5" s="20">
        <f t="shared" si="3"/>
        <v>7000</v>
      </c>
      <c r="K5" s="20">
        <f t="shared" si="3"/>
        <v>7000</v>
      </c>
      <c r="L5" s="20">
        <f t="shared" si="3"/>
        <v>7000</v>
      </c>
      <c r="M5" s="20">
        <f t="shared" si="3"/>
        <v>7000</v>
      </c>
      <c r="N5" s="29">
        <f t="shared" si="1"/>
        <v>84000</v>
      </c>
      <c r="O5" s="40">
        <v>1</v>
      </c>
    </row>
    <row r="6" spans="1:19">
      <c r="A6" s="9" t="s">
        <v>30</v>
      </c>
      <c r="B6" s="45">
        <v>50</v>
      </c>
      <c r="C6" s="17">
        <f>$B$6</f>
        <v>50</v>
      </c>
      <c r="D6" s="17">
        <v>50</v>
      </c>
      <c r="E6" s="17">
        <v>50</v>
      </c>
      <c r="F6" s="17">
        <v>50</v>
      </c>
      <c r="G6" s="17">
        <v>50</v>
      </c>
      <c r="H6" s="17">
        <v>50</v>
      </c>
      <c r="I6" s="17">
        <v>50</v>
      </c>
      <c r="J6" s="17">
        <v>50</v>
      </c>
      <c r="K6" s="17">
        <v>50</v>
      </c>
      <c r="L6" s="17">
        <v>50</v>
      </c>
      <c r="M6" s="17">
        <v>50</v>
      </c>
      <c r="N6" s="29">
        <f t="shared" si="1"/>
        <v>600</v>
      </c>
      <c r="O6" s="41">
        <f>N6/$N$5</f>
        <v>7.1428571428571426E-3</v>
      </c>
    </row>
    <row r="7" spans="1:19">
      <c r="A7" s="14" t="s">
        <v>49</v>
      </c>
      <c r="B7" s="45">
        <f>0.0765*B5</f>
        <v>535.5</v>
      </c>
      <c r="C7" s="17">
        <f>0.0765*C5</f>
        <v>535.5</v>
      </c>
      <c r="D7" s="17">
        <f>0.0765*D5</f>
        <v>535.5</v>
      </c>
      <c r="E7" s="17">
        <f>0.0765*E5</f>
        <v>535.5</v>
      </c>
      <c r="F7" s="17">
        <f>0.0765*F5</f>
        <v>535.5</v>
      </c>
      <c r="G7" s="17">
        <f>0.0765*G5</f>
        <v>535.5</v>
      </c>
      <c r="H7" s="17">
        <f>0.0765*H5</f>
        <v>535.5</v>
      </c>
      <c r="I7" s="17">
        <f>0.0765*I5</f>
        <v>535.5</v>
      </c>
      <c r="J7" s="17">
        <f>0.0765*J5</f>
        <v>535.5</v>
      </c>
      <c r="K7" s="17">
        <f>0.0765*K5</f>
        <v>535.5</v>
      </c>
      <c r="L7" s="17">
        <f>0.0765*L5</f>
        <v>535.5</v>
      </c>
      <c r="M7" s="17">
        <f>0.0765*M5</f>
        <v>535.5</v>
      </c>
      <c r="N7" s="29">
        <f t="shared" si="1"/>
        <v>6426</v>
      </c>
      <c r="O7" s="41">
        <f t="shared" ref="O7:O36" si="4">N7/$N$5</f>
        <v>7.6499999999999999E-2</v>
      </c>
    </row>
    <row r="8" spans="1:19">
      <c r="A8" s="11" t="s">
        <v>25</v>
      </c>
      <c r="B8" s="45">
        <v>0</v>
      </c>
      <c r="C8" s="17">
        <f>$B$8</f>
        <v>0</v>
      </c>
      <c r="D8" s="17">
        <f t="shared" ref="D8:M8" si="5">$B$8</f>
        <v>0</v>
      </c>
      <c r="E8" s="17">
        <f t="shared" si="5"/>
        <v>0</v>
      </c>
      <c r="F8" s="17">
        <f t="shared" si="5"/>
        <v>0</v>
      </c>
      <c r="G8" s="17">
        <f t="shared" si="5"/>
        <v>0</v>
      </c>
      <c r="H8" s="17">
        <f t="shared" si="5"/>
        <v>0</v>
      </c>
      <c r="I8" s="17">
        <f t="shared" si="5"/>
        <v>0</v>
      </c>
      <c r="J8" s="17">
        <f t="shared" si="5"/>
        <v>0</v>
      </c>
      <c r="K8" s="17">
        <f t="shared" si="5"/>
        <v>0</v>
      </c>
      <c r="L8" s="17">
        <f t="shared" si="5"/>
        <v>0</v>
      </c>
      <c r="M8" s="17">
        <f t="shared" si="5"/>
        <v>0</v>
      </c>
      <c r="N8" s="43">
        <f t="shared" si="1"/>
        <v>0</v>
      </c>
      <c r="O8" s="41">
        <f t="shared" si="4"/>
        <v>0</v>
      </c>
    </row>
    <row r="9" spans="1:19">
      <c r="A9" s="12" t="s">
        <v>23</v>
      </c>
      <c r="B9" s="21">
        <f>B5-(SUM(B6:B8))</f>
        <v>6414.5</v>
      </c>
      <c r="C9" s="21">
        <f>C5-(SUM(C6:C8))</f>
        <v>6414.5</v>
      </c>
      <c r="D9" s="21">
        <f>D5-(SUM(D6:D8))</f>
        <v>6414.5</v>
      </c>
      <c r="E9" s="21">
        <f>E5-(SUM(E6:E8))</f>
        <v>6414.5</v>
      </c>
      <c r="F9" s="21">
        <f>F5-(SUM(F6:F8))</f>
        <v>6414.5</v>
      </c>
      <c r="G9" s="21">
        <f>G5-(SUM(G6:G8))</f>
        <v>6414.5</v>
      </c>
      <c r="H9" s="21">
        <f>H5-(SUM(H6:H8))</f>
        <v>6414.5</v>
      </c>
      <c r="I9" s="21">
        <f>I5-(SUM(I6:I8))</f>
        <v>6414.5</v>
      </c>
      <c r="J9" s="21">
        <f>J5-(SUM(J6:J8))</f>
        <v>6414.5</v>
      </c>
      <c r="K9" s="21">
        <f>K5-(SUM(K6:K8))</f>
        <v>6414.5</v>
      </c>
      <c r="L9" s="21">
        <f>L5-(SUM(L6:L8))</f>
        <v>6414.5</v>
      </c>
      <c r="M9" s="21">
        <f>M5-(SUM(M6:M8))</f>
        <v>6414.5</v>
      </c>
      <c r="N9" s="22">
        <f t="shared" si="1"/>
        <v>76974</v>
      </c>
      <c r="O9" s="41">
        <f t="shared" si="4"/>
        <v>0.91635714285714287</v>
      </c>
    </row>
    <row r="10" spans="1:19">
      <c r="A10" s="13" t="s">
        <v>36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41"/>
    </row>
    <row r="11" spans="1:19">
      <c r="A11" s="9" t="s">
        <v>44</v>
      </c>
      <c r="B11" s="45">
        <v>1400</v>
      </c>
      <c r="C11" s="17">
        <f>$B$11</f>
        <v>1400</v>
      </c>
      <c r="D11" s="17">
        <f t="shared" ref="D11:M11" si="6">$B$11</f>
        <v>1400</v>
      </c>
      <c r="E11" s="17">
        <f t="shared" si="6"/>
        <v>1400</v>
      </c>
      <c r="F11" s="17">
        <f t="shared" si="6"/>
        <v>1400</v>
      </c>
      <c r="G11" s="17">
        <f t="shared" si="6"/>
        <v>1400</v>
      </c>
      <c r="H11" s="17">
        <f t="shared" si="6"/>
        <v>1400</v>
      </c>
      <c r="I11" s="17">
        <f t="shared" si="6"/>
        <v>1400</v>
      </c>
      <c r="J11" s="17">
        <f t="shared" si="6"/>
        <v>1400</v>
      </c>
      <c r="K11" s="17">
        <f t="shared" si="6"/>
        <v>1400</v>
      </c>
      <c r="L11" s="17">
        <f t="shared" si="6"/>
        <v>1400</v>
      </c>
      <c r="M11" s="17">
        <f t="shared" si="6"/>
        <v>1400</v>
      </c>
      <c r="N11" s="18">
        <f t="shared" ref="N11:N26" si="7">SUM(B11:M11)</f>
        <v>16800</v>
      </c>
      <c r="O11" s="41">
        <f t="shared" si="4"/>
        <v>0.2</v>
      </c>
    </row>
    <row r="12" spans="1:19">
      <c r="A12" s="9" t="s">
        <v>32</v>
      </c>
      <c r="B12" s="45">
        <v>500</v>
      </c>
      <c r="C12" s="17">
        <f>$B$12</f>
        <v>500</v>
      </c>
      <c r="D12" s="17">
        <f t="shared" ref="D12:M12" si="8">$B$12</f>
        <v>500</v>
      </c>
      <c r="E12" s="17">
        <f t="shared" si="8"/>
        <v>500</v>
      </c>
      <c r="F12" s="17">
        <f t="shared" si="8"/>
        <v>500</v>
      </c>
      <c r="G12" s="17">
        <f t="shared" si="8"/>
        <v>500</v>
      </c>
      <c r="H12" s="17">
        <f t="shared" si="8"/>
        <v>500</v>
      </c>
      <c r="I12" s="17">
        <f t="shared" si="8"/>
        <v>500</v>
      </c>
      <c r="J12" s="17">
        <f t="shared" si="8"/>
        <v>500</v>
      </c>
      <c r="K12" s="17">
        <f t="shared" si="8"/>
        <v>500</v>
      </c>
      <c r="L12" s="17">
        <f t="shared" si="8"/>
        <v>500</v>
      </c>
      <c r="M12" s="17">
        <f t="shared" si="8"/>
        <v>500</v>
      </c>
      <c r="N12" s="18">
        <f t="shared" si="7"/>
        <v>6000</v>
      </c>
      <c r="O12" s="41">
        <f t="shared" si="4"/>
        <v>7.1428571428571425E-2</v>
      </c>
    </row>
    <row r="13" spans="1:19">
      <c r="A13" s="9" t="s">
        <v>13</v>
      </c>
      <c r="B13" s="45">
        <v>450</v>
      </c>
      <c r="C13" s="17">
        <f>$B$13</f>
        <v>450</v>
      </c>
      <c r="D13" s="17">
        <f t="shared" ref="D13:M13" si="9">$B$13</f>
        <v>450</v>
      </c>
      <c r="E13" s="17">
        <f t="shared" si="9"/>
        <v>450</v>
      </c>
      <c r="F13" s="17">
        <f t="shared" si="9"/>
        <v>450</v>
      </c>
      <c r="G13" s="17">
        <f t="shared" si="9"/>
        <v>450</v>
      </c>
      <c r="H13" s="17">
        <f t="shared" si="9"/>
        <v>450</v>
      </c>
      <c r="I13" s="17">
        <f t="shared" si="9"/>
        <v>450</v>
      </c>
      <c r="J13" s="17">
        <f t="shared" si="9"/>
        <v>450</v>
      </c>
      <c r="K13" s="17">
        <f t="shared" si="9"/>
        <v>450</v>
      </c>
      <c r="L13" s="17">
        <f t="shared" si="9"/>
        <v>450</v>
      </c>
      <c r="M13" s="17">
        <f t="shared" si="9"/>
        <v>450</v>
      </c>
      <c r="N13" s="18">
        <f t="shared" si="7"/>
        <v>5400</v>
      </c>
      <c r="O13" s="41">
        <f t="shared" si="4"/>
        <v>6.4285714285714279E-2</v>
      </c>
    </row>
    <row r="14" spans="1:19">
      <c r="A14" s="9" t="s">
        <v>16</v>
      </c>
      <c r="B14" s="45">
        <v>22</v>
      </c>
      <c r="C14" s="17">
        <f>$B$14</f>
        <v>22</v>
      </c>
      <c r="D14" s="17">
        <f t="shared" ref="D14:M14" si="10">$B$14</f>
        <v>22</v>
      </c>
      <c r="E14" s="17">
        <f t="shared" si="10"/>
        <v>22</v>
      </c>
      <c r="F14" s="17">
        <f t="shared" si="10"/>
        <v>22</v>
      </c>
      <c r="G14" s="17">
        <f t="shared" si="10"/>
        <v>22</v>
      </c>
      <c r="H14" s="17">
        <f t="shared" si="10"/>
        <v>22</v>
      </c>
      <c r="I14" s="17">
        <f t="shared" si="10"/>
        <v>22</v>
      </c>
      <c r="J14" s="17">
        <f t="shared" si="10"/>
        <v>22</v>
      </c>
      <c r="K14" s="17">
        <f t="shared" si="10"/>
        <v>22</v>
      </c>
      <c r="L14" s="17">
        <f t="shared" si="10"/>
        <v>22</v>
      </c>
      <c r="M14" s="17">
        <f t="shared" si="10"/>
        <v>22</v>
      </c>
      <c r="N14" s="18">
        <f t="shared" si="7"/>
        <v>264</v>
      </c>
      <c r="O14" s="41">
        <f t="shared" si="4"/>
        <v>3.142857142857143E-3</v>
      </c>
    </row>
    <row r="15" spans="1:19">
      <c r="A15" s="9" t="s">
        <v>14</v>
      </c>
      <c r="B15" s="45">
        <v>150</v>
      </c>
      <c r="C15" s="17">
        <f>$B$15</f>
        <v>150</v>
      </c>
      <c r="D15" s="17">
        <f t="shared" ref="D15:M15" si="11">$B$15</f>
        <v>150</v>
      </c>
      <c r="E15" s="17">
        <f t="shared" si="11"/>
        <v>150</v>
      </c>
      <c r="F15" s="17">
        <f t="shared" si="11"/>
        <v>150</v>
      </c>
      <c r="G15" s="17">
        <f t="shared" si="11"/>
        <v>150</v>
      </c>
      <c r="H15" s="17">
        <f t="shared" si="11"/>
        <v>150</v>
      </c>
      <c r="I15" s="17">
        <f t="shared" si="11"/>
        <v>150</v>
      </c>
      <c r="J15" s="17">
        <f t="shared" si="11"/>
        <v>150</v>
      </c>
      <c r="K15" s="17">
        <f t="shared" si="11"/>
        <v>150</v>
      </c>
      <c r="L15" s="17">
        <f t="shared" si="11"/>
        <v>150</v>
      </c>
      <c r="M15" s="17">
        <f t="shared" si="11"/>
        <v>150</v>
      </c>
      <c r="N15" s="18">
        <f t="shared" si="7"/>
        <v>1800</v>
      </c>
      <c r="O15" s="41">
        <f t="shared" si="4"/>
        <v>2.1428571428571429E-2</v>
      </c>
    </row>
    <row r="16" spans="1:19">
      <c r="A16" s="9" t="s">
        <v>15</v>
      </c>
      <c r="B16" s="45">
        <v>100</v>
      </c>
      <c r="C16" s="17">
        <f>$B$16</f>
        <v>100</v>
      </c>
      <c r="D16" s="17">
        <f t="shared" ref="D16:M16" si="12">$B$16</f>
        <v>100</v>
      </c>
      <c r="E16" s="17">
        <f t="shared" si="12"/>
        <v>100</v>
      </c>
      <c r="F16" s="17">
        <f t="shared" si="12"/>
        <v>100</v>
      </c>
      <c r="G16" s="17">
        <f t="shared" si="12"/>
        <v>100</v>
      </c>
      <c r="H16" s="17">
        <f t="shared" si="12"/>
        <v>100</v>
      </c>
      <c r="I16" s="17">
        <f t="shared" si="12"/>
        <v>100</v>
      </c>
      <c r="J16" s="17">
        <f t="shared" si="12"/>
        <v>100</v>
      </c>
      <c r="K16" s="17">
        <f t="shared" si="12"/>
        <v>100</v>
      </c>
      <c r="L16" s="17">
        <f t="shared" si="12"/>
        <v>100</v>
      </c>
      <c r="M16" s="17">
        <f t="shared" si="12"/>
        <v>100</v>
      </c>
      <c r="N16" s="18">
        <f t="shared" si="7"/>
        <v>1200</v>
      </c>
      <c r="O16" s="41">
        <f t="shared" si="4"/>
        <v>1.4285714285714285E-2</v>
      </c>
    </row>
    <row r="17" spans="1:15">
      <c r="A17" s="14" t="s">
        <v>27</v>
      </c>
      <c r="B17" s="45">
        <v>250</v>
      </c>
      <c r="C17" s="17">
        <f>$B$17</f>
        <v>250</v>
      </c>
      <c r="D17" s="17">
        <f t="shared" ref="D17:M17" si="13">$B$17</f>
        <v>250</v>
      </c>
      <c r="E17" s="17">
        <f t="shared" si="13"/>
        <v>250</v>
      </c>
      <c r="F17" s="17">
        <f t="shared" si="13"/>
        <v>250</v>
      </c>
      <c r="G17" s="17">
        <f t="shared" si="13"/>
        <v>250</v>
      </c>
      <c r="H17" s="17">
        <f t="shared" si="13"/>
        <v>250</v>
      </c>
      <c r="I17" s="17">
        <f t="shared" si="13"/>
        <v>250</v>
      </c>
      <c r="J17" s="17">
        <f t="shared" si="13"/>
        <v>250</v>
      </c>
      <c r="K17" s="17">
        <f t="shared" si="13"/>
        <v>250</v>
      </c>
      <c r="L17" s="17">
        <f t="shared" si="13"/>
        <v>250</v>
      </c>
      <c r="M17" s="17">
        <f t="shared" si="13"/>
        <v>250</v>
      </c>
      <c r="N17" s="18">
        <f t="shared" si="7"/>
        <v>3000</v>
      </c>
      <c r="O17" s="41">
        <f t="shared" si="4"/>
        <v>3.5714285714285712E-2</v>
      </c>
    </row>
    <row r="18" spans="1:15">
      <c r="A18" s="9" t="s">
        <v>47</v>
      </c>
      <c r="B18" s="45">
        <v>70</v>
      </c>
      <c r="C18" s="17">
        <f>$B$18</f>
        <v>70</v>
      </c>
      <c r="D18" s="17">
        <f t="shared" ref="D18:M18" si="14">$B$18</f>
        <v>70</v>
      </c>
      <c r="E18" s="17">
        <f t="shared" si="14"/>
        <v>70</v>
      </c>
      <c r="F18" s="17">
        <f t="shared" si="14"/>
        <v>70</v>
      </c>
      <c r="G18" s="17">
        <f t="shared" si="14"/>
        <v>70</v>
      </c>
      <c r="H18" s="17">
        <f t="shared" si="14"/>
        <v>70</v>
      </c>
      <c r="I18" s="17">
        <f t="shared" si="14"/>
        <v>70</v>
      </c>
      <c r="J18" s="17">
        <f t="shared" si="14"/>
        <v>70</v>
      </c>
      <c r="K18" s="17">
        <f t="shared" si="14"/>
        <v>70</v>
      </c>
      <c r="L18" s="17">
        <f t="shared" si="14"/>
        <v>70</v>
      </c>
      <c r="M18" s="17">
        <f t="shared" si="14"/>
        <v>70</v>
      </c>
      <c r="N18" s="18">
        <f t="shared" si="7"/>
        <v>840</v>
      </c>
      <c r="O18" s="41">
        <f t="shared" si="4"/>
        <v>0.01</v>
      </c>
    </row>
    <row r="19" spans="1:15">
      <c r="A19" s="9" t="s">
        <v>46</v>
      </c>
      <c r="B19" s="45">
        <v>70</v>
      </c>
      <c r="C19" s="17">
        <f>$B$19</f>
        <v>70</v>
      </c>
      <c r="D19" s="17">
        <f t="shared" ref="D19:M19" si="15">$B$19</f>
        <v>70</v>
      </c>
      <c r="E19" s="17">
        <f t="shared" si="15"/>
        <v>70</v>
      </c>
      <c r="F19" s="17">
        <f t="shared" si="15"/>
        <v>70</v>
      </c>
      <c r="G19" s="17">
        <f t="shared" si="15"/>
        <v>70</v>
      </c>
      <c r="H19" s="17">
        <f t="shared" si="15"/>
        <v>70</v>
      </c>
      <c r="I19" s="17">
        <f t="shared" si="15"/>
        <v>70</v>
      </c>
      <c r="J19" s="17">
        <f t="shared" si="15"/>
        <v>70</v>
      </c>
      <c r="K19" s="17">
        <f t="shared" si="15"/>
        <v>70</v>
      </c>
      <c r="L19" s="17">
        <f t="shared" si="15"/>
        <v>70</v>
      </c>
      <c r="M19" s="17">
        <f t="shared" si="15"/>
        <v>70</v>
      </c>
      <c r="N19" s="18">
        <f t="shared" si="7"/>
        <v>840</v>
      </c>
      <c r="O19" s="41">
        <f t="shared" si="4"/>
        <v>0.01</v>
      </c>
    </row>
    <row r="20" spans="1:15">
      <c r="A20" s="9" t="s">
        <v>45</v>
      </c>
      <c r="B20" s="45">
        <v>70</v>
      </c>
      <c r="C20" s="17">
        <f>$B$20</f>
        <v>70</v>
      </c>
      <c r="D20" s="17">
        <f t="shared" ref="D20:M20" si="16">$B$20</f>
        <v>70</v>
      </c>
      <c r="E20" s="17">
        <f t="shared" si="16"/>
        <v>70</v>
      </c>
      <c r="F20" s="17">
        <f t="shared" si="16"/>
        <v>70</v>
      </c>
      <c r="G20" s="17">
        <f t="shared" si="16"/>
        <v>70</v>
      </c>
      <c r="H20" s="17">
        <f t="shared" si="16"/>
        <v>70</v>
      </c>
      <c r="I20" s="17">
        <f t="shared" si="16"/>
        <v>70</v>
      </c>
      <c r="J20" s="17">
        <f t="shared" si="16"/>
        <v>70</v>
      </c>
      <c r="K20" s="17">
        <f t="shared" si="16"/>
        <v>70</v>
      </c>
      <c r="L20" s="17">
        <f t="shared" si="16"/>
        <v>70</v>
      </c>
      <c r="M20" s="17">
        <f t="shared" si="16"/>
        <v>70</v>
      </c>
      <c r="N20" s="18">
        <f t="shared" si="7"/>
        <v>840</v>
      </c>
      <c r="O20" s="41">
        <f t="shared" si="4"/>
        <v>0.01</v>
      </c>
    </row>
    <row r="21" spans="1:15">
      <c r="A21" s="9" t="s">
        <v>24</v>
      </c>
      <c r="B21" s="45">
        <v>50</v>
      </c>
      <c r="C21" s="17">
        <f>$B$21</f>
        <v>50</v>
      </c>
      <c r="D21" s="17">
        <f t="shared" ref="D21:M21" si="17">$B$21</f>
        <v>50</v>
      </c>
      <c r="E21" s="17">
        <f t="shared" si="17"/>
        <v>50</v>
      </c>
      <c r="F21" s="17">
        <f t="shared" si="17"/>
        <v>50</v>
      </c>
      <c r="G21" s="17">
        <f t="shared" si="17"/>
        <v>50</v>
      </c>
      <c r="H21" s="17">
        <f t="shared" si="17"/>
        <v>50</v>
      </c>
      <c r="I21" s="17">
        <f t="shared" si="17"/>
        <v>50</v>
      </c>
      <c r="J21" s="17">
        <f t="shared" si="17"/>
        <v>50</v>
      </c>
      <c r="K21" s="17">
        <f t="shared" si="17"/>
        <v>50</v>
      </c>
      <c r="L21" s="17">
        <f t="shared" si="17"/>
        <v>50</v>
      </c>
      <c r="M21" s="17">
        <f t="shared" si="17"/>
        <v>50</v>
      </c>
      <c r="N21" s="18">
        <f t="shared" si="7"/>
        <v>600</v>
      </c>
      <c r="O21" s="41">
        <f t="shared" si="4"/>
        <v>7.1428571428571426E-3</v>
      </c>
    </row>
    <row r="22" spans="1:15">
      <c r="A22" s="9" t="s">
        <v>41</v>
      </c>
      <c r="B22" s="45">
        <v>90</v>
      </c>
      <c r="C22" s="17">
        <f>$B$22</f>
        <v>90</v>
      </c>
      <c r="D22" s="17">
        <f t="shared" ref="D22:M22" si="18">$B$22</f>
        <v>90</v>
      </c>
      <c r="E22" s="17">
        <f t="shared" si="18"/>
        <v>90</v>
      </c>
      <c r="F22" s="17">
        <f t="shared" si="18"/>
        <v>90</v>
      </c>
      <c r="G22" s="17">
        <f t="shared" si="18"/>
        <v>90</v>
      </c>
      <c r="H22" s="17">
        <f t="shared" si="18"/>
        <v>90</v>
      </c>
      <c r="I22" s="17">
        <f t="shared" si="18"/>
        <v>90</v>
      </c>
      <c r="J22" s="17">
        <f t="shared" si="18"/>
        <v>90</v>
      </c>
      <c r="K22" s="17">
        <f t="shared" si="18"/>
        <v>90</v>
      </c>
      <c r="L22" s="17">
        <f t="shared" si="18"/>
        <v>90</v>
      </c>
      <c r="M22" s="17">
        <f t="shared" si="18"/>
        <v>90</v>
      </c>
      <c r="N22" s="18">
        <f t="shared" si="7"/>
        <v>1080</v>
      </c>
      <c r="O22" s="41">
        <f t="shared" si="4"/>
        <v>1.2857142857142857E-2</v>
      </c>
    </row>
    <row r="23" spans="1:15">
      <c r="A23" s="9" t="s">
        <v>43</v>
      </c>
      <c r="B23" s="45">
        <v>45</v>
      </c>
      <c r="C23" s="17">
        <f>$B$23</f>
        <v>45</v>
      </c>
      <c r="D23" s="17">
        <f t="shared" ref="D23:M23" si="19">$B$23</f>
        <v>45</v>
      </c>
      <c r="E23" s="17">
        <f t="shared" si="19"/>
        <v>45</v>
      </c>
      <c r="F23" s="17">
        <f t="shared" si="19"/>
        <v>45</v>
      </c>
      <c r="G23" s="17">
        <f t="shared" si="19"/>
        <v>45</v>
      </c>
      <c r="H23" s="17">
        <f t="shared" si="19"/>
        <v>45</v>
      </c>
      <c r="I23" s="17">
        <f t="shared" si="19"/>
        <v>45</v>
      </c>
      <c r="J23" s="17">
        <f t="shared" si="19"/>
        <v>45</v>
      </c>
      <c r="K23" s="17">
        <f t="shared" si="19"/>
        <v>45</v>
      </c>
      <c r="L23" s="17">
        <f t="shared" si="19"/>
        <v>45</v>
      </c>
      <c r="M23" s="17">
        <f t="shared" si="19"/>
        <v>45</v>
      </c>
      <c r="N23" s="18">
        <f t="shared" si="7"/>
        <v>540</v>
      </c>
      <c r="O23" s="41">
        <f t="shared" si="4"/>
        <v>6.4285714285714285E-3</v>
      </c>
    </row>
    <row r="24" spans="1:15">
      <c r="A24" s="14" t="s">
        <v>42</v>
      </c>
      <c r="B24" s="45">
        <v>70</v>
      </c>
      <c r="C24" s="17">
        <f>$B$24</f>
        <v>70</v>
      </c>
      <c r="D24" s="17">
        <f t="shared" ref="D24:M24" si="20">$B$24</f>
        <v>70</v>
      </c>
      <c r="E24" s="17">
        <f t="shared" si="20"/>
        <v>70</v>
      </c>
      <c r="F24" s="17">
        <f t="shared" si="20"/>
        <v>70</v>
      </c>
      <c r="G24" s="17">
        <f t="shared" si="20"/>
        <v>70</v>
      </c>
      <c r="H24" s="17">
        <f t="shared" si="20"/>
        <v>70</v>
      </c>
      <c r="I24" s="17">
        <f t="shared" si="20"/>
        <v>70</v>
      </c>
      <c r="J24" s="17">
        <f t="shared" si="20"/>
        <v>70</v>
      </c>
      <c r="K24" s="17">
        <f t="shared" si="20"/>
        <v>70</v>
      </c>
      <c r="L24" s="17">
        <f t="shared" si="20"/>
        <v>70</v>
      </c>
      <c r="M24" s="17">
        <f t="shared" si="20"/>
        <v>70</v>
      </c>
      <c r="N24" s="18">
        <f t="shared" si="7"/>
        <v>840</v>
      </c>
      <c r="O24" s="41">
        <f t="shared" si="4"/>
        <v>0.01</v>
      </c>
    </row>
    <row r="25" spans="1:15">
      <c r="A25" s="3" t="s">
        <v>51</v>
      </c>
      <c r="B25" s="46">
        <v>450</v>
      </c>
      <c r="C25" s="23">
        <f>$B$25</f>
        <v>450</v>
      </c>
      <c r="D25" s="23">
        <f t="shared" ref="D25:M25" si="21">$B$25</f>
        <v>450</v>
      </c>
      <c r="E25" s="23">
        <f t="shared" si="21"/>
        <v>450</v>
      </c>
      <c r="F25" s="23">
        <f t="shared" si="21"/>
        <v>450</v>
      </c>
      <c r="G25" s="23">
        <f t="shared" si="21"/>
        <v>450</v>
      </c>
      <c r="H25" s="23">
        <f t="shared" si="21"/>
        <v>450</v>
      </c>
      <c r="I25" s="23">
        <f t="shared" si="21"/>
        <v>450</v>
      </c>
      <c r="J25" s="23">
        <f t="shared" si="21"/>
        <v>450</v>
      </c>
      <c r="K25" s="23">
        <f t="shared" si="21"/>
        <v>450</v>
      </c>
      <c r="L25" s="23">
        <f t="shared" si="21"/>
        <v>450</v>
      </c>
      <c r="M25" s="23">
        <f t="shared" si="21"/>
        <v>450</v>
      </c>
      <c r="N25" s="18">
        <f t="shared" si="7"/>
        <v>5400</v>
      </c>
      <c r="O25" s="41">
        <f t="shared" si="4"/>
        <v>6.4285714285714279E-2</v>
      </c>
    </row>
    <row r="26" spans="1:15">
      <c r="A26" s="15" t="s">
        <v>36</v>
      </c>
      <c r="B26" s="24">
        <f t="shared" ref="B26:M26" si="22">SUM(B11:B25)</f>
        <v>3787</v>
      </c>
      <c r="C26" s="24">
        <f t="shared" si="22"/>
        <v>3787</v>
      </c>
      <c r="D26" s="24">
        <f t="shared" si="22"/>
        <v>3787</v>
      </c>
      <c r="E26" s="24">
        <f t="shared" si="22"/>
        <v>3787</v>
      </c>
      <c r="F26" s="24">
        <f t="shared" si="22"/>
        <v>3787</v>
      </c>
      <c r="G26" s="24">
        <f t="shared" si="22"/>
        <v>3787</v>
      </c>
      <c r="H26" s="24">
        <f t="shared" si="22"/>
        <v>3787</v>
      </c>
      <c r="I26" s="24">
        <f t="shared" si="22"/>
        <v>3787</v>
      </c>
      <c r="J26" s="24">
        <f t="shared" si="22"/>
        <v>3787</v>
      </c>
      <c r="K26" s="24">
        <f t="shared" si="22"/>
        <v>3787</v>
      </c>
      <c r="L26" s="24">
        <f t="shared" si="22"/>
        <v>3787</v>
      </c>
      <c r="M26" s="24">
        <f t="shared" si="22"/>
        <v>3787</v>
      </c>
      <c r="N26" s="25">
        <f t="shared" si="7"/>
        <v>45444</v>
      </c>
      <c r="O26" s="41">
        <f t="shared" si="4"/>
        <v>0.54100000000000004</v>
      </c>
    </row>
    <row r="27" spans="1:15">
      <c r="A27" s="31" t="s">
        <v>35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5"/>
      <c r="O27" s="41"/>
    </row>
    <row r="28" spans="1:15">
      <c r="A28" s="1" t="s">
        <v>28</v>
      </c>
      <c r="B28" s="47">
        <v>750</v>
      </c>
      <c r="C28" s="26">
        <f>$B$28</f>
        <v>750</v>
      </c>
      <c r="D28" s="26">
        <f t="shared" ref="D28:M28" si="23">$B$28</f>
        <v>750</v>
      </c>
      <c r="E28" s="26">
        <f t="shared" si="23"/>
        <v>750</v>
      </c>
      <c r="F28" s="26">
        <f t="shared" si="23"/>
        <v>750</v>
      </c>
      <c r="G28" s="26">
        <f t="shared" si="23"/>
        <v>750</v>
      </c>
      <c r="H28" s="26">
        <f t="shared" si="23"/>
        <v>750</v>
      </c>
      <c r="I28" s="26">
        <f t="shared" si="23"/>
        <v>750</v>
      </c>
      <c r="J28" s="26">
        <f t="shared" si="23"/>
        <v>750</v>
      </c>
      <c r="K28" s="26">
        <f t="shared" si="23"/>
        <v>750</v>
      </c>
      <c r="L28" s="26">
        <f t="shared" si="23"/>
        <v>750</v>
      </c>
      <c r="M28" s="26">
        <f t="shared" si="23"/>
        <v>750</v>
      </c>
      <c r="N28" s="25">
        <f t="shared" ref="N28:N36" si="24">SUM(B28:M28)</f>
        <v>9000</v>
      </c>
      <c r="O28" s="41">
        <f t="shared" si="4"/>
        <v>0.10714285714285714</v>
      </c>
    </row>
    <row r="29" spans="1:15">
      <c r="A29" s="2" t="s">
        <v>26</v>
      </c>
      <c r="B29" s="48">
        <v>200</v>
      </c>
      <c r="C29" s="27">
        <f>$B$29</f>
        <v>200</v>
      </c>
      <c r="D29" s="27">
        <f t="shared" ref="D29:M29" si="25">$B$29</f>
        <v>200</v>
      </c>
      <c r="E29" s="27">
        <f t="shared" si="25"/>
        <v>200</v>
      </c>
      <c r="F29" s="27">
        <f t="shared" si="25"/>
        <v>200</v>
      </c>
      <c r="G29" s="27">
        <f t="shared" si="25"/>
        <v>200</v>
      </c>
      <c r="H29" s="27">
        <f t="shared" si="25"/>
        <v>200</v>
      </c>
      <c r="I29" s="27">
        <f t="shared" si="25"/>
        <v>200</v>
      </c>
      <c r="J29" s="27">
        <f t="shared" si="25"/>
        <v>200</v>
      </c>
      <c r="K29" s="27">
        <f t="shared" si="25"/>
        <v>200</v>
      </c>
      <c r="L29" s="27">
        <f t="shared" si="25"/>
        <v>200</v>
      </c>
      <c r="M29" s="27">
        <f t="shared" si="25"/>
        <v>200</v>
      </c>
      <c r="N29" s="25">
        <f t="shared" si="24"/>
        <v>2400</v>
      </c>
      <c r="O29" s="41">
        <f t="shared" si="4"/>
        <v>2.8571428571428571E-2</v>
      </c>
    </row>
    <row r="30" spans="1:15">
      <c r="A30" s="2" t="s">
        <v>33</v>
      </c>
      <c r="B30" s="48">
        <v>80</v>
      </c>
      <c r="C30" s="27">
        <f>$B$30</f>
        <v>80</v>
      </c>
      <c r="D30" s="27">
        <f t="shared" ref="D30:M30" si="26">$B$30</f>
        <v>80</v>
      </c>
      <c r="E30" s="27">
        <f t="shared" si="26"/>
        <v>80</v>
      </c>
      <c r="F30" s="27">
        <f t="shared" si="26"/>
        <v>80</v>
      </c>
      <c r="G30" s="27">
        <f t="shared" si="26"/>
        <v>80</v>
      </c>
      <c r="H30" s="27">
        <f t="shared" si="26"/>
        <v>80</v>
      </c>
      <c r="I30" s="27">
        <f t="shared" si="26"/>
        <v>80</v>
      </c>
      <c r="J30" s="27">
        <f t="shared" si="26"/>
        <v>80</v>
      </c>
      <c r="K30" s="27">
        <f t="shared" si="26"/>
        <v>80</v>
      </c>
      <c r="L30" s="27">
        <f t="shared" si="26"/>
        <v>80</v>
      </c>
      <c r="M30" s="27">
        <f t="shared" si="26"/>
        <v>80</v>
      </c>
      <c r="N30" s="25">
        <f t="shared" si="24"/>
        <v>960</v>
      </c>
      <c r="O30" s="41">
        <f t="shared" si="4"/>
        <v>1.1428571428571429E-2</v>
      </c>
    </row>
    <row r="31" spans="1:15">
      <c r="A31" s="2" t="s">
        <v>48</v>
      </c>
      <c r="B31" s="48">
        <v>300</v>
      </c>
      <c r="C31" s="27">
        <f>$B$31</f>
        <v>300</v>
      </c>
      <c r="D31" s="27">
        <f t="shared" ref="D31:M31" si="27">$B$31</f>
        <v>300</v>
      </c>
      <c r="E31" s="27">
        <f t="shared" si="27"/>
        <v>300</v>
      </c>
      <c r="F31" s="27">
        <f t="shared" si="27"/>
        <v>300</v>
      </c>
      <c r="G31" s="27">
        <f t="shared" si="27"/>
        <v>300</v>
      </c>
      <c r="H31" s="27">
        <f t="shared" si="27"/>
        <v>300</v>
      </c>
      <c r="I31" s="27">
        <f t="shared" si="27"/>
        <v>300</v>
      </c>
      <c r="J31" s="27">
        <f t="shared" si="27"/>
        <v>300</v>
      </c>
      <c r="K31" s="27">
        <f t="shared" si="27"/>
        <v>300</v>
      </c>
      <c r="L31" s="27">
        <f t="shared" si="27"/>
        <v>300</v>
      </c>
      <c r="M31" s="27">
        <f t="shared" si="27"/>
        <v>300</v>
      </c>
      <c r="N31" s="25">
        <f t="shared" si="24"/>
        <v>3600</v>
      </c>
      <c r="O31" s="41">
        <f t="shared" si="4"/>
        <v>4.2857142857142858E-2</v>
      </c>
    </row>
    <row r="32" spans="1:15">
      <c r="A32" s="2" t="s">
        <v>17</v>
      </c>
      <c r="B32" s="48">
        <v>150</v>
      </c>
      <c r="C32" s="27">
        <f>$B$32</f>
        <v>150</v>
      </c>
      <c r="D32" s="27">
        <f t="shared" ref="D32:M32" si="28">$B$32</f>
        <v>150</v>
      </c>
      <c r="E32" s="27">
        <f t="shared" si="28"/>
        <v>150</v>
      </c>
      <c r="F32" s="27">
        <f t="shared" si="28"/>
        <v>150</v>
      </c>
      <c r="G32" s="27">
        <f t="shared" si="28"/>
        <v>150</v>
      </c>
      <c r="H32" s="27">
        <f t="shared" si="28"/>
        <v>150</v>
      </c>
      <c r="I32" s="27">
        <f t="shared" si="28"/>
        <v>150</v>
      </c>
      <c r="J32" s="27">
        <f t="shared" si="28"/>
        <v>150</v>
      </c>
      <c r="K32" s="27">
        <f t="shared" si="28"/>
        <v>150</v>
      </c>
      <c r="L32" s="27">
        <f t="shared" si="28"/>
        <v>150</v>
      </c>
      <c r="M32" s="27">
        <f t="shared" si="28"/>
        <v>150</v>
      </c>
      <c r="N32" s="25">
        <f t="shared" si="24"/>
        <v>1800</v>
      </c>
      <c r="O32" s="41">
        <f t="shared" si="4"/>
        <v>2.1428571428571429E-2</v>
      </c>
    </row>
    <row r="33" spans="1:15">
      <c r="A33" s="2" t="s">
        <v>31</v>
      </c>
      <c r="B33" s="48">
        <v>300</v>
      </c>
      <c r="C33" s="27">
        <f>$B$33</f>
        <v>300</v>
      </c>
      <c r="D33" s="27">
        <f t="shared" ref="D33:M33" si="29">$B$33</f>
        <v>300</v>
      </c>
      <c r="E33" s="27">
        <f t="shared" si="29"/>
        <v>300</v>
      </c>
      <c r="F33" s="27">
        <f t="shared" si="29"/>
        <v>300</v>
      </c>
      <c r="G33" s="27">
        <f t="shared" si="29"/>
        <v>300</v>
      </c>
      <c r="H33" s="27">
        <f t="shared" si="29"/>
        <v>300</v>
      </c>
      <c r="I33" s="27">
        <f t="shared" si="29"/>
        <v>300</v>
      </c>
      <c r="J33" s="27">
        <f t="shared" si="29"/>
        <v>300</v>
      </c>
      <c r="K33" s="27">
        <f t="shared" si="29"/>
        <v>300</v>
      </c>
      <c r="L33" s="27">
        <f t="shared" si="29"/>
        <v>300</v>
      </c>
      <c r="M33" s="27">
        <f t="shared" si="29"/>
        <v>300</v>
      </c>
      <c r="N33" s="25">
        <f t="shared" si="24"/>
        <v>3600</v>
      </c>
      <c r="O33" s="41">
        <f t="shared" si="4"/>
        <v>4.2857142857142858E-2</v>
      </c>
    </row>
    <row r="34" spans="1:15">
      <c r="A34" s="32" t="s">
        <v>29</v>
      </c>
      <c r="B34" s="33">
        <f>SUM(B28:B33)</f>
        <v>1780</v>
      </c>
      <c r="C34" s="33">
        <f>SUM(C28:C33)</f>
        <v>1780</v>
      </c>
      <c r="D34" s="33">
        <f t="shared" ref="D34:M34" si="30">SUM(D28:D33)</f>
        <v>1780</v>
      </c>
      <c r="E34" s="33">
        <f>SUM(E28:E33)</f>
        <v>1780</v>
      </c>
      <c r="F34" s="33">
        <f t="shared" si="30"/>
        <v>1780</v>
      </c>
      <c r="G34" s="33">
        <f t="shared" si="30"/>
        <v>1780</v>
      </c>
      <c r="H34" s="33">
        <f t="shared" si="30"/>
        <v>1780</v>
      </c>
      <c r="I34" s="33">
        <f t="shared" si="30"/>
        <v>1780</v>
      </c>
      <c r="J34" s="33">
        <f t="shared" si="30"/>
        <v>1780</v>
      </c>
      <c r="K34" s="33">
        <f t="shared" si="30"/>
        <v>1780</v>
      </c>
      <c r="L34" s="33">
        <f t="shared" si="30"/>
        <v>1780</v>
      </c>
      <c r="M34" s="33">
        <f t="shared" si="30"/>
        <v>1780</v>
      </c>
      <c r="N34" s="25">
        <f t="shared" si="24"/>
        <v>21360</v>
      </c>
      <c r="O34" s="41">
        <f t="shared" si="4"/>
        <v>0.25428571428571428</v>
      </c>
    </row>
    <row r="35" spans="1:15">
      <c r="A35" s="34" t="s">
        <v>34</v>
      </c>
      <c r="B35" s="35">
        <f>B26+B34</f>
        <v>5567</v>
      </c>
      <c r="C35" s="35">
        <f t="shared" ref="C35:M35" si="31">C26+C34</f>
        <v>5567</v>
      </c>
      <c r="D35" s="35">
        <f t="shared" si="31"/>
        <v>5567</v>
      </c>
      <c r="E35" s="35">
        <f t="shared" si="31"/>
        <v>5567</v>
      </c>
      <c r="F35" s="35">
        <f t="shared" si="31"/>
        <v>5567</v>
      </c>
      <c r="G35" s="35">
        <f t="shared" si="31"/>
        <v>5567</v>
      </c>
      <c r="H35" s="35">
        <f t="shared" si="31"/>
        <v>5567</v>
      </c>
      <c r="I35" s="35">
        <f t="shared" si="31"/>
        <v>5567</v>
      </c>
      <c r="J35" s="35">
        <f t="shared" si="31"/>
        <v>5567</v>
      </c>
      <c r="K35" s="35">
        <f t="shared" si="31"/>
        <v>5567</v>
      </c>
      <c r="L35" s="35">
        <f t="shared" si="31"/>
        <v>5567</v>
      </c>
      <c r="M35" s="35">
        <f t="shared" si="31"/>
        <v>5567</v>
      </c>
      <c r="N35" s="25">
        <f t="shared" si="24"/>
        <v>66804</v>
      </c>
      <c r="O35" s="41">
        <f t="shared" si="4"/>
        <v>0.79528571428571426</v>
      </c>
    </row>
    <row r="36" spans="1:15">
      <c r="A36" s="36" t="s">
        <v>50</v>
      </c>
      <c r="B36" s="37">
        <f>B9-(B26+B34)</f>
        <v>847.5</v>
      </c>
      <c r="C36" s="37">
        <f t="shared" ref="C36:M36" si="32">C9-(C26+C34)</f>
        <v>847.5</v>
      </c>
      <c r="D36" s="37">
        <f t="shared" si="32"/>
        <v>847.5</v>
      </c>
      <c r="E36" s="37">
        <f t="shared" si="32"/>
        <v>847.5</v>
      </c>
      <c r="F36" s="37">
        <f t="shared" si="32"/>
        <v>847.5</v>
      </c>
      <c r="G36" s="37">
        <f t="shared" si="32"/>
        <v>847.5</v>
      </c>
      <c r="H36" s="37">
        <f t="shared" si="32"/>
        <v>847.5</v>
      </c>
      <c r="I36" s="37">
        <f t="shared" si="32"/>
        <v>847.5</v>
      </c>
      <c r="J36" s="37">
        <f t="shared" si="32"/>
        <v>847.5</v>
      </c>
      <c r="K36" s="37">
        <f t="shared" si="32"/>
        <v>847.5</v>
      </c>
      <c r="L36" s="37">
        <f t="shared" si="32"/>
        <v>847.5</v>
      </c>
      <c r="M36" s="37">
        <f t="shared" si="32"/>
        <v>847.5</v>
      </c>
      <c r="N36" s="38">
        <f t="shared" si="24"/>
        <v>10170</v>
      </c>
      <c r="O36" s="41">
        <f t="shared" si="4"/>
        <v>0.12107142857142857</v>
      </c>
    </row>
    <row r="37" spans="1: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Horace Mann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Cressall, Nathan</dc:creator>
  <cp:lastModifiedBy>Cressall, Nathan</cp:lastModifiedBy>
  <dcterms:created xsi:type="dcterms:W3CDTF">2018-01-04T19:23:52Z</dcterms:created>
  <dcterms:modified xsi:type="dcterms:W3CDTF">2018-03-18T00:34:27Z</dcterms:modified>
</cp:coreProperties>
</file>